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4_231_0_disinfestazione e derattizzazione\nuova gara\"/>
    </mc:Choice>
  </mc:AlternateContent>
  <xr:revisionPtr revIDLastSave="0" documentId="13_ncr:1_{9D6B7C4A-02B4-4A6F-B105-1C84414DA6CB}" xr6:coauthVersionLast="36" xr6:coauthVersionMax="36" xr10:uidLastSave="{00000000-0000-0000-0000-000000000000}"/>
  <bookViews>
    <workbookView xWindow="0" yWindow="0" windowWidth="10830" windowHeight="10635" xr2:uid="{00000000-000D-0000-FFFF-FFFF00000000}"/>
  </bookViews>
  <sheets>
    <sheet name="OFFERTA ECONOMICA" sheetId="1" r:id="rId1"/>
  </sheets>
  <definedNames>
    <definedName name="RawDataRange">#REF!</definedName>
  </definedNames>
  <calcPr calcId="191029"/>
</workbook>
</file>

<file path=xl/calcChain.xml><?xml version="1.0" encoding="utf-8"?>
<calcChain xmlns="http://schemas.openxmlformats.org/spreadsheetml/2006/main">
  <c r="K52" i="1" l="1"/>
  <c r="K53" i="1"/>
  <c r="K5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32" i="1"/>
  <c r="K13" i="1"/>
  <c r="K14" i="1"/>
  <c r="K15" i="1"/>
  <c r="K16" i="1"/>
  <c r="K17" i="1"/>
  <c r="K30" i="1" s="1"/>
  <c r="K18" i="1"/>
  <c r="K19" i="1"/>
  <c r="K20" i="1"/>
  <c r="K21" i="1"/>
  <c r="K22" i="1"/>
  <c r="K23" i="1"/>
  <c r="K24" i="1"/>
  <c r="K25" i="1"/>
  <c r="K26" i="1"/>
  <c r="K27" i="1"/>
  <c r="K28" i="1"/>
  <c r="K29" i="1"/>
  <c r="K54" i="1"/>
  <c r="K12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K49" i="1" l="1"/>
  <c r="K57" i="1" s="1"/>
</calcChain>
</file>

<file path=xl/sharedStrings.xml><?xml version="1.0" encoding="utf-8"?>
<sst xmlns="http://schemas.openxmlformats.org/spreadsheetml/2006/main" count="213" uniqueCount="81">
  <si>
    <t>RAGIONE SOCIALE OFFERENTE</t>
  </si>
  <si>
    <t>Costi per la sicurezza afferenti l’attività di impresa di cui all’ art. 108 comma 9 del D.lgs. 36/2023</t>
  </si>
  <si>
    <t>CODICE FISCALE E P.IVA OFFERENTE</t>
  </si>
  <si>
    <t>Costi della manodopera propri dell’operatore economico di cui art. 108 comma 9 del D.lgs. 36/2023(se la cui indicazione è stata prevista dalla Stazione Appaltante)</t>
  </si>
  <si>
    <t>SEDE LEGALE OFFERENTE</t>
  </si>
  <si>
    <t>QUALIFICA E NOMINATIVO DEL FIRMATARIO</t>
  </si>
  <si>
    <t>note per la compilazione: 
compilare solo in campi bianchi</t>
  </si>
  <si>
    <t>Descrizione Articolo Completa</t>
  </si>
  <si>
    <t>TOTALE OFFERTA</t>
  </si>
  <si>
    <t>Costi della sicurezza derivanti da interferenza di cui art. 26 D.Lgs 81/2008 (se la cui indicazione è stata prevista dalla Stazione Appaltante)</t>
  </si>
  <si>
    <t xml:space="preserve">Servizio di disinfestazione zanzare larvicida </t>
  </si>
  <si>
    <t>CDC</t>
  </si>
  <si>
    <t>n. caditoie</t>
  </si>
  <si>
    <t>Frequenza interventi</t>
  </si>
  <si>
    <t>PERIODO DI INTERVENTO</t>
  </si>
  <si>
    <t>n° interventi /anno</t>
  </si>
  <si>
    <t>importo unitario</t>
  </si>
  <si>
    <t>importo  complessivo</t>
  </si>
  <si>
    <t>OSPEDALE DI VICENZA - COSTI GENERALI</t>
  </si>
  <si>
    <t>111000</t>
  </si>
  <si>
    <t>Ospedale di Vicenza</t>
  </si>
  <si>
    <t>1 ogni 2 settimane</t>
  </si>
  <si>
    <t>7 MESI DA APRILE AD OTTOBRE</t>
  </si>
  <si>
    <t>Ospedale di Vicenza SEMINTERRATO</t>
  </si>
  <si>
    <t>12 MESI DA GENNAIO
A DICEMBRE</t>
  </si>
  <si>
    <t>COMPLESSO S.FELICE</t>
  </si>
  <si>
    <t>300405</t>
  </si>
  <si>
    <t>Parco S. Felice Area ex Psichiatrico – consultorio Vicenza</t>
  </si>
  <si>
    <t>DISTRETTO AREA EST - ADI CREAZZO</t>
  </si>
  <si>
    <t>Distretto di Creazzo</t>
  </si>
  <si>
    <t>C.E.O.D. AQUILONE - V.PASI</t>
  </si>
  <si>
    <t>730872</t>
  </si>
  <si>
    <t>Centro educativo per disabili “ Aquilone” di Via Pasi Vicenza</t>
  </si>
  <si>
    <t>C.T.R.P."LA VILLETTA" VIA VOLPATO</t>
  </si>
  <si>
    <t>350275</t>
  </si>
  <si>
    <t>Comunità La Villetta Via Volpato Vicenza</t>
  </si>
  <si>
    <t>DISTRETTO AREA EST - ADI MAROSTICANA</t>
  </si>
  <si>
    <t>191340</t>
  </si>
  <si>
    <t>Centrale ADI di Via Marosticana 87 Vicenza</t>
  </si>
  <si>
    <t>tec.immobile.complesso Laghetto</t>
  </si>
  <si>
    <t>Area Laghetto - Vicenza</t>
  </si>
  <si>
    <t>OSPEDALE DI SANDRIGO</t>
  </si>
  <si>
    <t>200000</t>
  </si>
  <si>
    <t>Ospedale Sandrigo ed edifici e aree verdi contigue</t>
  </si>
  <si>
    <t>OSPEDALE NOVENTA</t>
  </si>
  <si>
    <t>620000</t>
  </si>
  <si>
    <t>Ospedale di Noventa Vicentina e Distretto di Noventa Vicentina, edifici e aree verdi contigue</t>
  </si>
  <si>
    <t>EST</t>
  </si>
  <si>
    <t>Magazzino Centrale di Povolaro di Dueville Via Cavour 26</t>
  </si>
  <si>
    <t>AREA EX SEMINARIO</t>
  </si>
  <si>
    <t>195000</t>
  </si>
  <si>
    <t>Ex Seminario Vicenza (Centrale Suem)</t>
  </si>
  <si>
    <t>LABORATORIO DI TERAPIE CELLULARI AVANZATE C/O PALAZZO BAGGIO-VICENZA</t>
  </si>
  <si>
    <t>481523</t>
  </si>
  <si>
    <t>Palazzo Giustiniani - Baggio</t>
  </si>
  <si>
    <t>Distretto di Vicenza, Palazzo S. Giovanni, Contrà S.S.
Apostoli, 21 Vicenza Giardino interno</t>
  </si>
  <si>
    <t>OSPEDALE ARZIGNANO - COSTI COMUNI</t>
  </si>
  <si>
    <t>R0220000</t>
  </si>
  <si>
    <t>Ospedale di Arzignano</t>
  </si>
  <si>
    <t>OSPEDALE LONIGO - COSTI COMUNI</t>
  </si>
  <si>
    <t>R0240000</t>
  </si>
  <si>
    <t>Ospedale di Lonigo</t>
  </si>
  <si>
    <t>OSPEDALE MONTECCHIO M.-COSTI COMUNI</t>
  </si>
  <si>
    <t>R0230000</t>
  </si>
  <si>
    <t>Ospedale di Montecchio Maggiore</t>
  </si>
  <si>
    <t>OSPEDALE VALDAGNO - COSTI COMUNI</t>
  </si>
  <si>
    <t>R0210000</t>
  </si>
  <si>
    <t xml:space="preserve">Ospedale di Valdagno Vecchio e Nuovo </t>
  </si>
  <si>
    <t>Polo Universitario, Via Monte Berico 3</t>
  </si>
  <si>
    <t>n. erogatori d’esca rodenticida</t>
  </si>
  <si>
    <t>1 al mese</t>
  </si>
  <si>
    <t>Attività extra attivabili su richiesta</t>
  </si>
  <si>
    <t>SERVIZIO DERATTIZZAZIONE</t>
  </si>
  <si>
    <t>DISINFESTAZIONE ZANZARE (ADULTICIDA)</t>
  </si>
  <si>
    <t>DISINFESTAZIONE INSETTI (BLATTE, CALABRONI ECC.)</t>
  </si>
  <si>
    <t>Servizio di derattizzazione</t>
  </si>
  <si>
    <t>STRTUTTURA</t>
  </si>
  <si>
    <t>subtotale</t>
  </si>
  <si>
    <t>N. ANNI</t>
  </si>
  <si>
    <t>N° Interventi STIMATI (NON VINCOLANTI)</t>
  </si>
  <si>
    <t>SU RICHIESTA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</si>
</sst>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410]&quot; &quot;#,##0.00"/>
    <numFmt numFmtId="165" formatCode="&quot; &quot;#,##0.00&quot;   &quot;;&quot;-&quot;#,##0.00&quot;   &quot;;&quot; -&quot;00&quot;   &quot;;&quot; &quot;@&quot; &quot;"/>
    <numFmt numFmtId="166" formatCode="#,##0.00&quot; &quot;[$€-410]"/>
    <numFmt numFmtId="167" formatCode="&quot;€&quot;\ #,##0.00"/>
  </numFmts>
  <fonts count="3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sz val="18"/>
      <color rgb="FF44546A"/>
      <name val="Calibri Light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9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6" fillId="27" borderId="1" applyNumberFormat="0" applyAlignment="0" applyProtection="0"/>
    <xf numFmtId="0" fontId="8" fillId="20" borderId="2" applyNumberFormat="0" applyAlignment="0" applyProtection="0"/>
    <xf numFmtId="0" fontId="3" fillId="20" borderId="1" applyNumberFormat="0" applyAlignment="0" applyProtection="0"/>
    <xf numFmtId="0" fontId="4" fillId="0" borderId="3" applyNumberFormat="0" applyFill="0" applyAlignment="0" applyProtection="0"/>
    <xf numFmtId="0" fontId="5" fillId="21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165" fontId="1" fillId="0" borderId="0" applyFont="0" applyFill="0" applyBorder="0" applyAlignment="0" applyProtection="0"/>
    <xf numFmtId="0" fontId="7" fillId="28" borderId="0" applyNumberFormat="0" applyBorder="0" applyAlignment="0" applyProtection="0"/>
    <xf numFmtId="0" fontId="1" fillId="0" borderId="0" applyNumberFormat="0" applyFont="0" applyBorder="0" applyProtection="0"/>
    <xf numFmtId="0" fontId="1" fillId="29" borderId="5" applyNumberFormat="0" applyFont="0" applyAlignment="0" applyProtection="0"/>
    <xf numFmtId="0" fontId="20" fillId="0" borderId="0"/>
    <xf numFmtId="0" fontId="22" fillId="35" borderId="0" applyNumberFormat="0" applyBorder="0" applyAlignment="0" applyProtection="0"/>
    <xf numFmtId="0" fontId="26" fillId="0" borderId="0"/>
  </cellStyleXfs>
  <cellXfs count="63">
    <xf numFmtId="0" fontId="0" fillId="0" borderId="0" xfId="0"/>
    <xf numFmtId="0" fontId="0" fillId="32" borderId="10" xfId="0" applyFill="1" applyBorder="1" applyAlignment="1">
      <alignment horizontal="left" wrapText="1"/>
    </xf>
    <xf numFmtId="0" fontId="0" fillId="32" borderId="11" xfId="0" applyFill="1" applyBorder="1" applyAlignment="1">
      <alignment wrapText="1"/>
    </xf>
    <xf numFmtId="0" fontId="0" fillId="32" borderId="11" xfId="0" applyFill="1" applyBorder="1"/>
    <xf numFmtId="9" fontId="0" fillId="32" borderId="11" xfId="0" applyNumberFormat="1" applyFill="1" applyBorder="1"/>
    <xf numFmtId="0" fontId="0" fillId="32" borderId="12" xfId="0" applyFill="1" applyBorder="1" applyAlignment="1">
      <alignment horizontal="left" wrapText="1"/>
    </xf>
    <xf numFmtId="0" fontId="0" fillId="33" borderId="13" xfId="0" applyFill="1" applyBorder="1"/>
    <xf numFmtId="0" fontId="0" fillId="32" borderId="0" xfId="0" applyFill="1"/>
    <xf numFmtId="0" fontId="0" fillId="33" borderId="0" xfId="0" applyFill="1"/>
    <xf numFmtId="9" fontId="0" fillId="32" borderId="0" xfId="0" applyNumberFormat="1" applyFill="1"/>
    <xf numFmtId="0" fontId="0" fillId="32" borderId="12" xfId="0" applyFill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justify" vertical="center"/>
    </xf>
    <xf numFmtId="0" fontId="18" fillId="32" borderId="0" xfId="0" applyFont="1" applyFill="1"/>
    <xf numFmtId="0" fontId="15" fillId="0" borderId="0" xfId="0" applyFont="1"/>
    <xf numFmtId="0" fontId="0" fillId="0" borderId="0" xfId="0" applyFill="1"/>
    <xf numFmtId="0" fontId="0" fillId="0" borderId="0" xfId="0" applyFill="1" applyAlignment="1">
      <alignment horizontal="left" wrapText="1"/>
    </xf>
    <xf numFmtId="9" fontId="0" fillId="0" borderId="0" xfId="0" applyNumberFormat="1" applyFill="1"/>
    <xf numFmtId="0" fontId="0" fillId="0" borderId="0" xfId="0" applyAlignment="1">
      <alignment horizontal="left" wrapText="1"/>
    </xf>
    <xf numFmtId="9" fontId="0" fillId="0" borderId="0" xfId="0" applyNumberFormat="1"/>
    <xf numFmtId="0" fontId="23" fillId="36" borderId="15" xfId="0" applyFont="1" applyFill="1" applyBorder="1" applyAlignment="1">
      <alignment horizontal="left" vertical="center" wrapText="1"/>
    </xf>
    <xf numFmtId="167" fontId="23" fillId="36" borderId="15" xfId="0" applyNumberFormat="1" applyFont="1" applyFill="1" applyBorder="1" applyAlignment="1">
      <alignment horizontal="left" vertical="center" wrapText="1"/>
    </xf>
    <xf numFmtId="167" fontId="21" fillId="36" borderId="15" xfId="0" applyNumberFormat="1" applyFont="1" applyFill="1" applyBorder="1" applyAlignment="1">
      <alignment horizontal="left" vertical="center" wrapText="1"/>
    </xf>
    <xf numFmtId="0" fontId="24" fillId="36" borderId="15" xfId="0" applyFont="1" applyFill="1" applyBorder="1" applyAlignment="1">
      <alignment horizontal="left" vertical="center"/>
    </xf>
    <xf numFmtId="0" fontId="25" fillId="36" borderId="15" xfId="0" applyFont="1" applyFill="1" applyBorder="1" applyAlignment="1">
      <alignment horizontal="left" vertical="center"/>
    </xf>
    <xf numFmtId="0" fontId="25" fillId="36" borderId="15" xfId="0" applyFont="1" applyFill="1" applyBorder="1" applyAlignment="1">
      <alignment horizontal="left" vertical="center" wrapText="1"/>
    </xf>
    <xf numFmtId="0" fontId="27" fillId="36" borderId="15" xfId="47" applyFont="1" applyFill="1" applyBorder="1" applyAlignment="1">
      <alignment horizontal="left" vertical="center"/>
    </xf>
    <xf numFmtId="0" fontId="28" fillId="36" borderId="15" xfId="0" applyFont="1" applyFill="1" applyBorder="1" applyAlignment="1">
      <alignment horizontal="left" vertical="center"/>
    </xf>
    <xf numFmtId="0" fontId="24" fillId="36" borderId="15" xfId="0" applyFont="1" applyFill="1" applyBorder="1" applyAlignment="1">
      <alignment horizontal="left" vertical="center" wrapText="1"/>
    </xf>
    <xf numFmtId="0" fontId="21" fillId="36" borderId="15" xfId="0" applyFont="1" applyFill="1" applyBorder="1" applyAlignment="1">
      <alignment horizontal="left" vertical="center" wrapText="1"/>
    </xf>
    <xf numFmtId="0" fontId="0" fillId="32" borderId="0" xfId="0" applyFill="1" applyBorder="1"/>
    <xf numFmtId="9" fontId="0" fillId="32" borderId="0" xfId="0" applyNumberFormat="1" applyFill="1" applyBorder="1"/>
    <xf numFmtId="0" fontId="0" fillId="16" borderId="15" xfId="0" applyFill="1" applyBorder="1"/>
    <xf numFmtId="0" fontId="0" fillId="16" borderId="15" xfId="0" applyFill="1" applyBorder="1" applyAlignment="1">
      <alignment horizontal="left"/>
    </xf>
    <xf numFmtId="0" fontId="29" fillId="37" borderId="15" xfId="0" applyFont="1" applyFill="1" applyBorder="1" applyAlignment="1">
      <alignment vertical="center"/>
    </xf>
    <xf numFmtId="0" fontId="0" fillId="37" borderId="15" xfId="0" applyFill="1" applyBorder="1" applyAlignment="1">
      <alignment horizontal="left" wrapText="1"/>
    </xf>
    <xf numFmtId="0" fontId="0" fillId="37" borderId="15" xfId="0" applyFill="1" applyBorder="1"/>
    <xf numFmtId="167" fontId="21" fillId="36" borderId="15" xfId="0" applyNumberFormat="1" applyFont="1" applyFill="1" applyBorder="1" applyAlignment="1">
      <alignment vertical="center" wrapText="1"/>
    </xf>
    <xf numFmtId="0" fontId="28" fillId="36" borderId="15" xfId="0" applyFont="1" applyFill="1" applyBorder="1" applyAlignment="1">
      <alignment vertical="center"/>
    </xf>
    <xf numFmtId="0" fontId="28" fillId="36" borderId="15" xfId="0" applyFont="1" applyFill="1" applyBorder="1" applyAlignment="1">
      <alignment vertical="center" wrapText="1"/>
    </xf>
    <xf numFmtId="165" fontId="24" fillId="34" borderId="15" xfId="1" applyFont="1" applyFill="1" applyBorder="1" applyAlignment="1">
      <alignment horizontal="left" vertical="center"/>
    </xf>
    <xf numFmtId="167" fontId="28" fillId="34" borderId="15" xfId="0" applyNumberFormat="1" applyFont="1" applyFill="1" applyBorder="1" applyAlignment="1">
      <alignment horizontal="left" vertical="center"/>
    </xf>
    <xf numFmtId="0" fontId="0" fillId="32" borderId="11" xfId="0" applyFill="1" applyBorder="1" applyAlignment="1"/>
    <xf numFmtId="0" fontId="0" fillId="32" borderId="0" xfId="0" applyFill="1" applyAlignment="1"/>
    <xf numFmtId="0" fontId="0" fillId="32" borderId="0" xfId="0" applyFill="1" applyBorder="1" applyAlignment="1"/>
    <xf numFmtId="167" fontId="23" fillId="36" borderId="15" xfId="0" applyNumberFormat="1" applyFont="1" applyFill="1" applyBorder="1" applyAlignment="1">
      <alignment vertical="center" wrapText="1"/>
    </xf>
    <xf numFmtId="167" fontId="24" fillId="36" borderId="15" xfId="0" applyNumberFormat="1" applyFont="1" applyFill="1" applyBorder="1" applyAlignment="1">
      <alignment vertical="center"/>
    </xf>
    <xf numFmtId="164" fontId="15" fillId="37" borderId="15" xfId="0" applyNumberFormat="1" applyFont="1" applyFill="1" applyBorder="1" applyAlignment="1"/>
    <xf numFmtId="0" fontId="0" fillId="0" borderId="0" xfId="0" applyFill="1" applyAlignment="1"/>
    <xf numFmtId="166" fontId="0" fillId="32" borderId="14" xfId="0" applyNumberFormat="1" applyFill="1" applyBorder="1" applyAlignment="1"/>
    <xf numFmtId="0" fontId="0" fillId="0" borderId="0" xfId="0" applyAlignment="1"/>
    <xf numFmtId="0" fontId="0" fillId="32" borderId="12" xfId="0" applyFill="1" applyBorder="1" applyAlignment="1"/>
    <xf numFmtId="0" fontId="0" fillId="32" borderId="21" xfId="0" applyFill="1" applyBorder="1" applyAlignment="1"/>
    <xf numFmtId="0" fontId="0" fillId="33" borderId="15" xfId="0" applyFill="1" applyBorder="1"/>
    <xf numFmtId="0" fontId="0" fillId="33" borderId="15" xfId="0" applyFill="1" applyBorder="1" applyAlignment="1"/>
    <xf numFmtId="0" fontId="0" fillId="32" borderId="19" xfId="0" applyFill="1" applyBorder="1" applyAlignment="1">
      <alignment horizontal="center"/>
    </xf>
    <xf numFmtId="0" fontId="0" fillId="32" borderId="20" xfId="0" applyFill="1" applyBorder="1" applyAlignment="1">
      <alignment horizontal="center"/>
    </xf>
    <xf numFmtId="0" fontId="29" fillId="37" borderId="15" xfId="0" applyFont="1" applyFill="1" applyBorder="1" applyAlignment="1">
      <alignment horizontal="left" vertical="center"/>
    </xf>
    <xf numFmtId="0" fontId="29" fillId="37" borderId="16" xfId="0" applyFont="1" applyFill="1" applyBorder="1" applyAlignment="1">
      <alignment horizontal="center" vertical="center"/>
    </xf>
    <xf numFmtId="0" fontId="29" fillId="37" borderId="17" xfId="0" applyFont="1" applyFill="1" applyBorder="1" applyAlignment="1">
      <alignment horizontal="center" vertical="center"/>
    </xf>
    <xf numFmtId="0" fontId="29" fillId="37" borderId="18" xfId="0" applyFont="1" applyFill="1" applyBorder="1" applyAlignment="1">
      <alignment horizontal="center" vertical="center"/>
    </xf>
    <xf numFmtId="0" fontId="0" fillId="33" borderId="0" xfId="0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0" fillId="33" borderId="0" xfId="0" applyFill="1" applyAlignment="1">
      <alignment horizontal="center" vertical="center" wrapText="1"/>
    </xf>
  </cellXfs>
  <cellStyles count="48">
    <cellStyle name="20% - Colore 1 2" xfId="23" xr:uid="{00000000-0005-0000-0000-000000000000}"/>
    <cellStyle name="20% - Colore 2 2" xfId="24" xr:uid="{00000000-0005-0000-0000-000001000000}"/>
    <cellStyle name="20% - Colore 3 2" xfId="25" xr:uid="{00000000-0005-0000-0000-000002000000}"/>
    <cellStyle name="20% - Colore 4 2" xfId="26" xr:uid="{00000000-0005-0000-0000-000003000000}"/>
    <cellStyle name="20% - Colore 5 2" xfId="27" xr:uid="{00000000-0005-0000-0000-000004000000}"/>
    <cellStyle name="20% - Colore 6 2" xfId="28" xr:uid="{00000000-0005-0000-0000-000005000000}"/>
    <cellStyle name="40% - Colore 1 2" xfId="29" xr:uid="{00000000-0005-0000-0000-000006000000}"/>
    <cellStyle name="40% - Colore 2 2" xfId="30" xr:uid="{00000000-0005-0000-0000-000007000000}"/>
    <cellStyle name="40% - Colore 3 2" xfId="31" xr:uid="{00000000-0005-0000-0000-000008000000}"/>
    <cellStyle name="40% - Colore 4 2" xfId="32" xr:uid="{00000000-0005-0000-0000-000009000000}"/>
    <cellStyle name="40% - Colore 5 2" xfId="33" xr:uid="{00000000-0005-0000-0000-00000A000000}"/>
    <cellStyle name="40% - Colore 6 2" xfId="34" xr:uid="{00000000-0005-0000-0000-00000B000000}"/>
    <cellStyle name="60% - Colore 1 2" xfId="35" xr:uid="{00000000-0005-0000-0000-00000C000000}"/>
    <cellStyle name="60% - Colore 2 2" xfId="36" xr:uid="{00000000-0005-0000-0000-00000D000000}"/>
    <cellStyle name="60% - Colore 3 2" xfId="37" xr:uid="{00000000-0005-0000-0000-00000E000000}"/>
    <cellStyle name="60% - Colore 4 2" xfId="38" xr:uid="{00000000-0005-0000-0000-00000F000000}"/>
    <cellStyle name="60% - Colore 5 2" xfId="39" xr:uid="{00000000-0005-0000-0000-000010000000}"/>
    <cellStyle name="60% - Colore 6 2" xfId="40" xr:uid="{00000000-0005-0000-0000-000011000000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18" builtinId="33" customBuiltin="1"/>
    <cellStyle name="Colore 3" xfId="19" builtinId="37" customBuiltin="1"/>
    <cellStyle name="Colore 4" xfId="20" builtinId="41" customBuiltin="1"/>
    <cellStyle name="Colore 5" xfId="21" builtinId="45" customBuiltin="1"/>
    <cellStyle name="Colore 6" xfId="22" builtinId="49" customBuiltin="1"/>
    <cellStyle name="Input" xfId="9" builtinId="20" customBuiltin="1"/>
    <cellStyle name="Migliaia" xfId="1" builtinId="3" customBuiltin="1"/>
    <cellStyle name="Migliaia 2" xfId="41" xr:uid="{00000000-0005-0000-0000-00001D000000}"/>
    <cellStyle name="Neutrale 2" xfId="42" xr:uid="{00000000-0005-0000-0000-00001E000000}"/>
    <cellStyle name="Normale" xfId="0" builtinId="0" customBuiltin="1"/>
    <cellStyle name="Normale 2" xfId="43" xr:uid="{00000000-0005-0000-0000-000020000000}"/>
    <cellStyle name="Normale 3" xfId="45" xr:uid="{2C3EC2B7-A385-4665-9FA1-7ADC02F2BBBA}"/>
    <cellStyle name="Normale_x INGEGNERIA CLINICA" xfId="47" xr:uid="{32E2FF66-8883-4581-92D4-377D73ECD001}"/>
    <cellStyle name="Nota 2" xfId="44" xr:uid="{00000000-0005-0000-0000-000021000000}"/>
    <cellStyle name="Output" xfId="10" builtinId="21" customBuiltin="1"/>
    <cellStyle name="Testo avviso" xfId="14" builtinId="11" customBuiltin="1"/>
    <cellStyle name="Testo descrittivo" xfId="15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6" builtinId="25" customBuiltin="1"/>
    <cellStyle name="Valore non valido" xfId="8" builtinId="27" customBuiltin="1"/>
    <cellStyle name="Valore valido" xfId="7" builtinId="26" customBuiltin="1"/>
    <cellStyle name="Valore valido 2" xfId="46" xr:uid="{F11516DA-F823-4202-820B-FCE06273D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85725</xdr:colOff>
      <xdr:row>1</xdr:row>
      <xdr:rowOff>0</xdr:rowOff>
    </xdr:from>
    <xdr:ext cx="533396" cy="342900"/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A0330040-FFD6-4B40-BE6B-6F14857781F5}"/>
            </a:ext>
          </a:extLst>
        </xdr:cNvPr>
        <xdr:cNvSpPr/>
      </xdr:nvSpPr>
      <xdr:spPr>
        <a:xfrm>
          <a:off x="10810875" y="190500"/>
          <a:ext cx="533396" cy="342900"/>
        </a:xfrm>
        <a:custGeom>
          <a:avLst>
            <a:gd name="f0" fmla="val 14657"/>
            <a:gd name="f1" fmla="val 5400"/>
          </a:avLst>
          <a:gdLst>
            <a:gd name="f2" fmla="val 10800000"/>
            <a:gd name="f3" fmla="val 5400000"/>
            <a:gd name="f4" fmla="val 180"/>
            <a:gd name="f5" fmla="val w"/>
            <a:gd name="f6" fmla="val h"/>
            <a:gd name="f7" fmla="val 0"/>
            <a:gd name="f8" fmla="val 21600"/>
            <a:gd name="f9" fmla="val 10800"/>
            <a:gd name="f10" fmla="+- 0 0 0"/>
            <a:gd name="f11" fmla="+- 0 0 180"/>
            <a:gd name="f12" fmla="*/ f5 1 21600"/>
            <a:gd name="f13" fmla="*/ f6 1 21600"/>
            <a:gd name="f14" fmla="pin 0 f0 21600"/>
            <a:gd name="f15" fmla="pin 0 f1 10800"/>
            <a:gd name="f16" fmla="*/ f10 f2 1"/>
            <a:gd name="f17" fmla="*/ f11 f2 1"/>
            <a:gd name="f18" fmla="val f15"/>
            <a:gd name="f19" fmla="val f14"/>
            <a:gd name="f20" fmla="+- 21600 0 f15"/>
            <a:gd name="f21" fmla="*/ f14 f12 1"/>
            <a:gd name="f22" fmla="*/ f15 f13 1"/>
            <a:gd name="f23" fmla="*/ 0 f12 1"/>
            <a:gd name="f24" fmla="*/ 0 f13 1"/>
            <a:gd name="f25" fmla="*/ f16 1 f4"/>
            <a:gd name="f26" fmla="*/ 21600 f13 1"/>
            <a:gd name="f27" fmla="*/ f17 1 f4"/>
            <a:gd name="f28" fmla="+- 21600 0 f19"/>
            <a:gd name="f29" fmla="*/ f20 f13 1"/>
            <a:gd name="f30" fmla="*/ f18 f13 1"/>
            <a:gd name="f31" fmla="*/ f19 f12 1"/>
            <a:gd name="f32" fmla="+- f25 0 f3"/>
            <a:gd name="f33" fmla="+- f27 0 f3"/>
            <a:gd name="f34" fmla="*/ f28 f18 1"/>
            <a:gd name="f35" fmla="*/ f34 1 10800"/>
            <a:gd name="f36" fmla="+- f19 f35 0"/>
            <a:gd name="f37" fmla="*/ f36 f12 1"/>
          </a:gdLst>
          <a:ahLst>
            <a:ahXY gdRefX="f0" minX="f7" maxX="f8" gdRefY="f1" minY="f7" maxY="f9">
              <a:pos x="f21" y="f22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2">
              <a:pos x="f31" y="f24"/>
            </a:cxn>
            <a:cxn ang="f33">
              <a:pos x="f31" y="f26"/>
            </a:cxn>
          </a:cxnLst>
          <a:rect l="f23" t="f30" r="f37" b="f29"/>
          <a:pathLst>
            <a:path w="21600" h="21600">
              <a:moveTo>
                <a:pt x="f7" y="f18"/>
              </a:moveTo>
              <a:lnTo>
                <a:pt x="f19" y="f18"/>
              </a:lnTo>
              <a:lnTo>
                <a:pt x="f19" y="f7"/>
              </a:lnTo>
              <a:lnTo>
                <a:pt x="f8" y="f9"/>
              </a:lnTo>
              <a:lnTo>
                <a:pt x="f19" y="f8"/>
              </a:lnTo>
              <a:lnTo>
                <a:pt x="f19" y="f20"/>
              </a:lnTo>
              <a:lnTo>
                <a:pt x="f7" y="f20"/>
              </a:lnTo>
              <a:close/>
            </a:path>
          </a:pathLst>
        </a:custGeom>
        <a:solidFill>
          <a:srgbClr val="000000"/>
        </a:solidFill>
        <a:ln w="12701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  <xdr:oneCellAnchor>
    <xdr:from>
      <xdr:col>7</xdr:col>
      <xdr:colOff>76196</xdr:colOff>
      <xdr:row>3</xdr:row>
      <xdr:rowOff>104771</xdr:rowOff>
    </xdr:from>
    <xdr:ext cx="533396" cy="342900"/>
    <xdr:sp macro="" textlink="">
      <xdr:nvSpPr>
        <xdr:cNvPr id="3" name="Freccia a destra 7">
          <a:extLst>
            <a:ext uri="{FF2B5EF4-FFF2-40B4-BE49-F238E27FC236}">
              <a16:creationId xmlns:a16="http://schemas.microsoft.com/office/drawing/2014/main" id="{F16A304F-B4E0-4132-86BB-4FB22E08DCB5}"/>
            </a:ext>
          </a:extLst>
        </xdr:cNvPr>
        <xdr:cNvSpPr/>
      </xdr:nvSpPr>
      <xdr:spPr>
        <a:xfrm>
          <a:off x="10801346" y="866771"/>
          <a:ext cx="533396" cy="342900"/>
        </a:xfrm>
        <a:custGeom>
          <a:avLst>
            <a:gd name="f0" fmla="val 14657"/>
            <a:gd name="f1" fmla="val 5400"/>
          </a:avLst>
          <a:gdLst>
            <a:gd name="f2" fmla="val 10800000"/>
            <a:gd name="f3" fmla="val 5400000"/>
            <a:gd name="f4" fmla="val 180"/>
            <a:gd name="f5" fmla="val w"/>
            <a:gd name="f6" fmla="val h"/>
            <a:gd name="f7" fmla="val 0"/>
            <a:gd name="f8" fmla="val 21600"/>
            <a:gd name="f9" fmla="val 10800"/>
            <a:gd name="f10" fmla="+- 0 0 0"/>
            <a:gd name="f11" fmla="+- 0 0 180"/>
            <a:gd name="f12" fmla="*/ f5 1 21600"/>
            <a:gd name="f13" fmla="*/ f6 1 21600"/>
            <a:gd name="f14" fmla="pin 0 f0 21600"/>
            <a:gd name="f15" fmla="pin 0 f1 10800"/>
            <a:gd name="f16" fmla="*/ f10 f2 1"/>
            <a:gd name="f17" fmla="*/ f11 f2 1"/>
            <a:gd name="f18" fmla="val f15"/>
            <a:gd name="f19" fmla="val f14"/>
            <a:gd name="f20" fmla="+- 21600 0 f15"/>
            <a:gd name="f21" fmla="*/ f14 f12 1"/>
            <a:gd name="f22" fmla="*/ f15 f13 1"/>
            <a:gd name="f23" fmla="*/ 0 f12 1"/>
            <a:gd name="f24" fmla="*/ 0 f13 1"/>
            <a:gd name="f25" fmla="*/ f16 1 f4"/>
            <a:gd name="f26" fmla="*/ 21600 f13 1"/>
            <a:gd name="f27" fmla="*/ f17 1 f4"/>
            <a:gd name="f28" fmla="+- 21600 0 f19"/>
            <a:gd name="f29" fmla="*/ f20 f13 1"/>
            <a:gd name="f30" fmla="*/ f18 f13 1"/>
            <a:gd name="f31" fmla="*/ f19 f12 1"/>
            <a:gd name="f32" fmla="+- f25 0 f3"/>
            <a:gd name="f33" fmla="+- f27 0 f3"/>
            <a:gd name="f34" fmla="*/ f28 f18 1"/>
            <a:gd name="f35" fmla="*/ f34 1 10800"/>
            <a:gd name="f36" fmla="+- f19 f35 0"/>
            <a:gd name="f37" fmla="*/ f36 f12 1"/>
          </a:gdLst>
          <a:ahLst>
            <a:ahXY gdRefX="f0" minX="f7" maxX="f8" gdRefY="f1" minY="f7" maxY="f9">
              <a:pos x="f21" y="f22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2">
              <a:pos x="f31" y="f24"/>
            </a:cxn>
            <a:cxn ang="f33">
              <a:pos x="f31" y="f26"/>
            </a:cxn>
          </a:cxnLst>
          <a:rect l="f23" t="f30" r="f37" b="f29"/>
          <a:pathLst>
            <a:path w="21600" h="21600">
              <a:moveTo>
                <a:pt x="f7" y="f18"/>
              </a:moveTo>
              <a:lnTo>
                <a:pt x="f19" y="f18"/>
              </a:lnTo>
              <a:lnTo>
                <a:pt x="f19" y="f7"/>
              </a:lnTo>
              <a:lnTo>
                <a:pt x="f8" y="f9"/>
              </a:lnTo>
              <a:lnTo>
                <a:pt x="f19" y="f8"/>
              </a:lnTo>
              <a:lnTo>
                <a:pt x="f19" y="f20"/>
              </a:lnTo>
              <a:lnTo>
                <a:pt x="f7" y="f20"/>
              </a:lnTo>
              <a:close/>
            </a:path>
          </a:pathLst>
        </a:custGeom>
        <a:solidFill>
          <a:srgbClr val="000000"/>
        </a:solidFill>
        <a:ln w="12701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  <xdr:oneCellAnchor>
    <xdr:from>
      <xdr:col>7</xdr:col>
      <xdr:colOff>85721</xdr:colOff>
      <xdr:row>5</xdr:row>
      <xdr:rowOff>9521</xdr:rowOff>
    </xdr:from>
    <xdr:ext cx="533396" cy="342900"/>
    <xdr:sp macro="" textlink="">
      <xdr:nvSpPr>
        <xdr:cNvPr id="4" name="Freccia a destra 7">
          <a:extLst>
            <a:ext uri="{FF2B5EF4-FFF2-40B4-BE49-F238E27FC236}">
              <a16:creationId xmlns:a16="http://schemas.microsoft.com/office/drawing/2014/main" id="{12126B85-2126-4C4B-8C3A-0C78A583874B}"/>
            </a:ext>
          </a:extLst>
        </xdr:cNvPr>
        <xdr:cNvSpPr/>
      </xdr:nvSpPr>
      <xdr:spPr>
        <a:xfrm>
          <a:off x="10810871" y="1523996"/>
          <a:ext cx="533396" cy="342900"/>
        </a:xfrm>
        <a:custGeom>
          <a:avLst>
            <a:gd name="f0" fmla="val 14657"/>
            <a:gd name="f1" fmla="val 5400"/>
          </a:avLst>
          <a:gdLst>
            <a:gd name="f2" fmla="val 10800000"/>
            <a:gd name="f3" fmla="val 5400000"/>
            <a:gd name="f4" fmla="val 180"/>
            <a:gd name="f5" fmla="val w"/>
            <a:gd name="f6" fmla="val h"/>
            <a:gd name="f7" fmla="val 0"/>
            <a:gd name="f8" fmla="val 21600"/>
            <a:gd name="f9" fmla="val 10800"/>
            <a:gd name="f10" fmla="+- 0 0 0"/>
            <a:gd name="f11" fmla="+- 0 0 180"/>
            <a:gd name="f12" fmla="*/ f5 1 21600"/>
            <a:gd name="f13" fmla="*/ f6 1 21600"/>
            <a:gd name="f14" fmla="pin 0 f0 21600"/>
            <a:gd name="f15" fmla="pin 0 f1 10800"/>
            <a:gd name="f16" fmla="*/ f10 f2 1"/>
            <a:gd name="f17" fmla="*/ f11 f2 1"/>
            <a:gd name="f18" fmla="val f15"/>
            <a:gd name="f19" fmla="val f14"/>
            <a:gd name="f20" fmla="+- 21600 0 f15"/>
            <a:gd name="f21" fmla="*/ f14 f12 1"/>
            <a:gd name="f22" fmla="*/ f15 f13 1"/>
            <a:gd name="f23" fmla="*/ 0 f12 1"/>
            <a:gd name="f24" fmla="*/ 0 f13 1"/>
            <a:gd name="f25" fmla="*/ f16 1 f4"/>
            <a:gd name="f26" fmla="*/ 21600 f13 1"/>
            <a:gd name="f27" fmla="*/ f17 1 f4"/>
            <a:gd name="f28" fmla="+- 21600 0 f19"/>
            <a:gd name="f29" fmla="*/ f20 f13 1"/>
            <a:gd name="f30" fmla="*/ f18 f13 1"/>
            <a:gd name="f31" fmla="*/ f19 f12 1"/>
            <a:gd name="f32" fmla="+- f25 0 f3"/>
            <a:gd name="f33" fmla="+- f27 0 f3"/>
            <a:gd name="f34" fmla="*/ f28 f18 1"/>
            <a:gd name="f35" fmla="*/ f34 1 10800"/>
            <a:gd name="f36" fmla="+- f19 f35 0"/>
            <a:gd name="f37" fmla="*/ f36 f12 1"/>
          </a:gdLst>
          <a:ahLst>
            <a:ahXY gdRefX="f0" minX="f7" maxX="f8" gdRefY="f1" minY="f7" maxY="f9">
              <a:pos x="f21" y="f22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2">
              <a:pos x="f31" y="f24"/>
            </a:cxn>
            <a:cxn ang="f33">
              <a:pos x="f31" y="f26"/>
            </a:cxn>
          </a:cxnLst>
          <a:rect l="f23" t="f30" r="f37" b="f29"/>
          <a:pathLst>
            <a:path w="21600" h="21600">
              <a:moveTo>
                <a:pt x="f7" y="f18"/>
              </a:moveTo>
              <a:lnTo>
                <a:pt x="f19" y="f18"/>
              </a:lnTo>
              <a:lnTo>
                <a:pt x="f19" y="f7"/>
              </a:lnTo>
              <a:lnTo>
                <a:pt x="f8" y="f9"/>
              </a:lnTo>
              <a:lnTo>
                <a:pt x="f19" y="f8"/>
              </a:lnTo>
              <a:lnTo>
                <a:pt x="f19" y="f20"/>
              </a:lnTo>
              <a:lnTo>
                <a:pt x="f7" y="f20"/>
              </a:lnTo>
              <a:close/>
            </a:path>
          </a:pathLst>
        </a:custGeom>
        <a:solidFill>
          <a:srgbClr val="000000"/>
        </a:solidFill>
        <a:ln w="12701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view="pageLayout" zoomScaleNormal="100" workbookViewId="0">
      <selection activeCell="C5" sqref="C5"/>
    </sheetView>
  </sheetViews>
  <sheetFormatPr defaultRowHeight="15" x14ac:dyDescent="0.25"/>
  <cols>
    <col min="1" max="1" width="18.140625" style="17" customWidth="1"/>
    <col min="2" max="2" width="68.85546875" customWidth="1"/>
    <col min="3" max="4" width="9.140625" customWidth="1"/>
    <col min="5" max="5" width="13.140625" style="8" bestFit="1" customWidth="1"/>
    <col min="6" max="6" width="13.140625" style="8" customWidth="1"/>
    <col min="7" max="7" width="29.28515625" style="8" customWidth="1"/>
    <col min="8" max="9" width="10.5703125" customWidth="1"/>
    <col min="10" max="10" width="14.85546875" style="18" customWidth="1"/>
    <col min="11" max="11" width="12.140625" style="49" customWidth="1"/>
    <col min="12" max="12" width="9.140625" customWidth="1"/>
  </cols>
  <sheetData>
    <row r="1" spans="1:1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41"/>
    </row>
    <row r="2" spans="1:11" ht="30" x14ac:dyDescent="0.25">
      <c r="A2" s="5" t="s">
        <v>0</v>
      </c>
      <c r="B2" s="6"/>
      <c r="C2" s="7"/>
      <c r="D2" s="7"/>
      <c r="E2" s="60" t="s">
        <v>1</v>
      </c>
      <c r="F2" s="60"/>
      <c r="G2" s="60"/>
      <c r="H2" s="7"/>
      <c r="I2" s="7"/>
      <c r="J2" s="52"/>
      <c r="K2" s="42"/>
    </row>
    <row r="3" spans="1:11" x14ac:dyDescent="0.25">
      <c r="A3" s="5"/>
      <c r="B3" s="7"/>
      <c r="C3" s="7"/>
      <c r="D3" s="7"/>
      <c r="E3" s="7"/>
      <c r="F3" s="7"/>
      <c r="G3" s="7"/>
      <c r="H3" s="7"/>
      <c r="I3" s="7"/>
      <c r="J3" s="9"/>
      <c r="K3" s="42"/>
    </row>
    <row r="4" spans="1:11" ht="44.25" customHeight="1" x14ac:dyDescent="0.25">
      <c r="A4" s="10" t="s">
        <v>2</v>
      </c>
      <c r="B4" s="11"/>
      <c r="C4" s="7"/>
      <c r="D4" s="7"/>
      <c r="E4" s="61" t="s">
        <v>3</v>
      </c>
      <c r="F4" s="61"/>
      <c r="G4" s="61"/>
      <c r="H4" s="50"/>
      <c r="I4" s="43"/>
      <c r="J4" s="53"/>
      <c r="K4" s="51"/>
    </row>
    <row r="5" spans="1:11" x14ac:dyDescent="0.25">
      <c r="A5" s="5"/>
      <c r="B5" s="12"/>
      <c r="C5" s="7"/>
      <c r="D5" s="7"/>
      <c r="E5" s="7"/>
      <c r="F5" s="7"/>
      <c r="G5" s="7"/>
      <c r="H5" s="7"/>
      <c r="I5" s="7"/>
      <c r="J5" s="9"/>
      <c r="K5" s="42"/>
    </row>
    <row r="6" spans="1:11" ht="46.5" customHeight="1" x14ac:dyDescent="0.25">
      <c r="A6" s="5" t="s">
        <v>4</v>
      </c>
      <c r="B6" s="6"/>
      <c r="C6" s="7"/>
      <c r="D6" s="7"/>
      <c r="E6" s="61" t="s">
        <v>9</v>
      </c>
      <c r="F6" s="61"/>
      <c r="G6" s="61"/>
      <c r="H6" s="50"/>
      <c r="I6" s="43"/>
      <c r="J6" s="53"/>
      <c r="K6" s="42"/>
    </row>
    <row r="7" spans="1:11" x14ac:dyDescent="0.25">
      <c r="A7" s="5"/>
      <c r="B7" s="7"/>
      <c r="C7" s="7"/>
      <c r="D7" s="7"/>
      <c r="E7" s="7"/>
      <c r="F7" s="7"/>
      <c r="G7" s="7"/>
      <c r="H7" s="7"/>
      <c r="I7" s="7"/>
      <c r="J7" s="9"/>
      <c r="K7" s="42"/>
    </row>
    <row r="8" spans="1:11" ht="45" customHeight="1" x14ac:dyDescent="0.25">
      <c r="A8" s="5" t="s">
        <v>5</v>
      </c>
      <c r="B8" s="6"/>
      <c r="C8" s="7"/>
      <c r="D8" s="7"/>
      <c r="E8" s="62" t="s">
        <v>6</v>
      </c>
      <c r="F8" s="62"/>
      <c r="G8" s="62"/>
      <c r="H8" s="62"/>
      <c r="I8" s="62"/>
      <c r="J8" s="62"/>
      <c r="K8" s="62"/>
    </row>
    <row r="9" spans="1:11" x14ac:dyDescent="0.25">
      <c r="A9" s="5"/>
      <c r="B9" s="29"/>
      <c r="C9" s="29"/>
      <c r="D9" s="29"/>
      <c r="E9" s="29"/>
      <c r="F9" s="29"/>
      <c r="G9" s="7"/>
      <c r="H9" s="7"/>
      <c r="I9" s="7"/>
      <c r="J9" s="30"/>
      <c r="K9" s="43"/>
    </row>
    <row r="10" spans="1:11" s="13" customFormat="1" ht="18.75" x14ac:dyDescent="0.25">
      <c r="A10" s="56" t="s">
        <v>10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45" x14ac:dyDescent="0.25">
      <c r="A11" s="31"/>
      <c r="B11" s="19" t="s">
        <v>76</v>
      </c>
      <c r="C11" s="19" t="s">
        <v>11</v>
      </c>
      <c r="D11" s="20" t="s">
        <v>7</v>
      </c>
      <c r="E11" s="20" t="s">
        <v>12</v>
      </c>
      <c r="F11" s="20" t="s">
        <v>13</v>
      </c>
      <c r="G11" s="20" t="s">
        <v>14</v>
      </c>
      <c r="H11" s="21" t="s">
        <v>15</v>
      </c>
      <c r="I11" s="21" t="s">
        <v>78</v>
      </c>
      <c r="J11" s="20" t="s">
        <v>16</v>
      </c>
      <c r="K11" s="44" t="s">
        <v>17</v>
      </c>
    </row>
    <row r="12" spans="1:11" ht="25.5" x14ac:dyDescent="0.25">
      <c r="A12" s="31"/>
      <c r="B12" s="22" t="s">
        <v>18</v>
      </c>
      <c r="C12" s="23" t="s">
        <v>19</v>
      </c>
      <c r="D12" s="24" t="s">
        <v>20</v>
      </c>
      <c r="E12" s="23">
        <v>320</v>
      </c>
      <c r="F12" s="23" t="s">
        <v>21</v>
      </c>
      <c r="G12" s="24" t="s">
        <v>22</v>
      </c>
      <c r="H12" s="23">
        <f>30/2</f>
        <v>15</v>
      </c>
      <c r="I12" s="23">
        <v>2</v>
      </c>
      <c r="J12" s="39"/>
      <c r="K12" s="45">
        <f>H12*I12*J12</f>
        <v>0</v>
      </c>
    </row>
    <row r="13" spans="1:11" s="8" customFormat="1" ht="51" x14ac:dyDescent="0.25">
      <c r="A13" s="32"/>
      <c r="B13" s="22" t="s">
        <v>18</v>
      </c>
      <c r="C13" s="23" t="s">
        <v>19</v>
      </c>
      <c r="D13" s="24" t="s">
        <v>23</v>
      </c>
      <c r="E13" s="23">
        <v>30</v>
      </c>
      <c r="F13" s="23" t="s">
        <v>21</v>
      </c>
      <c r="G13" s="24" t="s">
        <v>24</v>
      </c>
      <c r="H13" s="23">
        <f>52/2</f>
        <v>26</v>
      </c>
      <c r="I13" s="23">
        <v>2</v>
      </c>
      <c r="J13" s="39"/>
      <c r="K13" s="45">
        <f t="shared" ref="K13:K29" si="0">H13*I13*J13</f>
        <v>0</v>
      </c>
    </row>
    <row r="14" spans="1:11" s="8" customFormat="1" ht="89.25" x14ac:dyDescent="0.25">
      <c r="A14" s="31"/>
      <c r="B14" s="25" t="s">
        <v>25</v>
      </c>
      <c r="C14" s="23" t="s">
        <v>26</v>
      </c>
      <c r="D14" s="24" t="s">
        <v>27</v>
      </c>
      <c r="E14" s="23">
        <v>30</v>
      </c>
      <c r="F14" s="23" t="s">
        <v>21</v>
      </c>
      <c r="G14" s="24" t="s">
        <v>22</v>
      </c>
      <c r="H14" s="23">
        <f t="shared" ref="H14:H29" si="1">30/2</f>
        <v>15</v>
      </c>
      <c r="I14" s="23">
        <v>2</v>
      </c>
      <c r="J14" s="39"/>
      <c r="K14" s="45">
        <f t="shared" si="0"/>
        <v>0</v>
      </c>
    </row>
    <row r="15" spans="1:11" s="14" customFormat="1" ht="25.5" x14ac:dyDescent="0.25">
      <c r="A15" s="31"/>
      <c r="B15" s="25" t="s">
        <v>28</v>
      </c>
      <c r="C15" s="23">
        <v>500020</v>
      </c>
      <c r="D15" s="24" t="s">
        <v>29</v>
      </c>
      <c r="E15" s="23">
        <v>10</v>
      </c>
      <c r="F15" s="23" t="s">
        <v>21</v>
      </c>
      <c r="G15" s="24" t="s">
        <v>22</v>
      </c>
      <c r="H15" s="23">
        <f t="shared" si="1"/>
        <v>15</v>
      </c>
      <c r="I15" s="23">
        <v>2</v>
      </c>
      <c r="J15" s="39"/>
      <c r="K15" s="45">
        <f t="shared" si="0"/>
        <v>0</v>
      </c>
    </row>
    <row r="16" spans="1:11" s="14" customFormat="1" ht="102" x14ac:dyDescent="0.25">
      <c r="A16" s="31"/>
      <c r="B16" s="25" t="s">
        <v>30</v>
      </c>
      <c r="C16" s="23" t="s">
        <v>31</v>
      </c>
      <c r="D16" s="24" t="s">
        <v>32</v>
      </c>
      <c r="E16" s="23">
        <v>25</v>
      </c>
      <c r="F16" s="23" t="s">
        <v>21</v>
      </c>
      <c r="G16" s="24" t="s">
        <v>22</v>
      </c>
      <c r="H16" s="23">
        <f t="shared" si="1"/>
        <v>15</v>
      </c>
      <c r="I16" s="23">
        <v>2</v>
      </c>
      <c r="J16" s="39"/>
      <c r="K16" s="45">
        <f t="shared" si="0"/>
        <v>0</v>
      </c>
    </row>
    <row r="17" spans="1:11" s="14" customFormat="1" ht="63.75" x14ac:dyDescent="0.25">
      <c r="A17" s="31"/>
      <c r="B17" s="22" t="s">
        <v>33</v>
      </c>
      <c r="C17" s="23" t="s">
        <v>34</v>
      </c>
      <c r="D17" s="24" t="s">
        <v>35</v>
      </c>
      <c r="E17" s="23">
        <v>5</v>
      </c>
      <c r="F17" s="23" t="s">
        <v>21</v>
      </c>
      <c r="G17" s="24" t="s">
        <v>22</v>
      </c>
      <c r="H17" s="23">
        <f t="shared" si="1"/>
        <v>15</v>
      </c>
      <c r="I17" s="23">
        <v>2</v>
      </c>
      <c r="J17" s="39"/>
      <c r="K17" s="45">
        <f t="shared" si="0"/>
        <v>0</v>
      </c>
    </row>
    <row r="18" spans="1:11" s="14" customFormat="1" ht="63.75" x14ac:dyDescent="0.25">
      <c r="A18" s="31"/>
      <c r="B18" s="25" t="s">
        <v>36</v>
      </c>
      <c r="C18" s="23" t="s">
        <v>37</v>
      </c>
      <c r="D18" s="24" t="s">
        <v>38</v>
      </c>
      <c r="E18" s="23">
        <v>25</v>
      </c>
      <c r="F18" s="23" t="s">
        <v>21</v>
      </c>
      <c r="G18" s="24" t="s">
        <v>22</v>
      </c>
      <c r="H18" s="23">
        <f t="shared" si="1"/>
        <v>15</v>
      </c>
      <c r="I18" s="23">
        <v>2</v>
      </c>
      <c r="J18" s="39"/>
      <c r="K18" s="45">
        <f t="shared" si="0"/>
        <v>0</v>
      </c>
    </row>
    <row r="19" spans="1:11" s="14" customFormat="1" ht="38.25" x14ac:dyDescent="0.25">
      <c r="A19" s="31"/>
      <c r="B19" s="25" t="s">
        <v>39</v>
      </c>
      <c r="C19" s="23">
        <v>970100</v>
      </c>
      <c r="D19" s="24" t="s">
        <v>40</v>
      </c>
      <c r="E19" s="23">
        <v>10</v>
      </c>
      <c r="F19" s="23" t="s">
        <v>21</v>
      </c>
      <c r="G19" s="24" t="s">
        <v>22</v>
      </c>
      <c r="H19" s="23">
        <f t="shared" si="1"/>
        <v>15</v>
      </c>
      <c r="I19" s="23">
        <v>2</v>
      </c>
      <c r="J19" s="39"/>
      <c r="K19" s="45">
        <f t="shared" si="0"/>
        <v>0</v>
      </c>
    </row>
    <row r="20" spans="1:11" s="14" customFormat="1" ht="76.5" x14ac:dyDescent="0.25">
      <c r="A20" s="31"/>
      <c r="B20" s="22" t="s">
        <v>41</v>
      </c>
      <c r="C20" s="23" t="s">
        <v>42</v>
      </c>
      <c r="D20" s="24" t="s">
        <v>43</v>
      </c>
      <c r="E20" s="23">
        <v>20</v>
      </c>
      <c r="F20" s="23" t="s">
        <v>21</v>
      </c>
      <c r="G20" s="24" t="s">
        <v>22</v>
      </c>
      <c r="H20" s="23">
        <f t="shared" si="1"/>
        <v>15</v>
      </c>
      <c r="I20" s="23">
        <v>2</v>
      </c>
      <c r="J20" s="39"/>
      <c r="K20" s="45">
        <f t="shared" si="0"/>
        <v>0</v>
      </c>
    </row>
    <row r="21" spans="1:11" s="14" customFormat="1" ht="140.25" x14ac:dyDescent="0.25">
      <c r="A21" s="31"/>
      <c r="B21" s="22" t="s">
        <v>44</v>
      </c>
      <c r="C21" s="23" t="s">
        <v>45</v>
      </c>
      <c r="D21" s="24" t="s">
        <v>46</v>
      </c>
      <c r="E21" s="23">
        <v>50</v>
      </c>
      <c r="F21" s="23" t="s">
        <v>21</v>
      </c>
      <c r="G21" s="24" t="s">
        <v>22</v>
      </c>
      <c r="H21" s="23">
        <f t="shared" si="1"/>
        <v>15</v>
      </c>
      <c r="I21" s="23">
        <v>2</v>
      </c>
      <c r="J21" s="39"/>
      <c r="K21" s="45">
        <f t="shared" si="0"/>
        <v>0</v>
      </c>
    </row>
    <row r="22" spans="1:11" s="14" customFormat="1" ht="63.75" x14ac:dyDescent="0.25">
      <c r="A22" s="31"/>
      <c r="B22" s="22" t="s">
        <v>49</v>
      </c>
      <c r="C22" s="23" t="s">
        <v>50</v>
      </c>
      <c r="D22" s="24" t="s">
        <v>51</v>
      </c>
      <c r="E22" s="23">
        <v>30</v>
      </c>
      <c r="F22" s="23" t="s">
        <v>21</v>
      </c>
      <c r="G22" s="24" t="s">
        <v>22</v>
      </c>
      <c r="H22" s="23">
        <f t="shared" si="1"/>
        <v>15</v>
      </c>
      <c r="I22" s="23">
        <v>2</v>
      </c>
      <c r="J22" s="39"/>
      <c r="K22" s="45">
        <f t="shared" si="0"/>
        <v>0</v>
      </c>
    </row>
    <row r="23" spans="1:11" s="14" customFormat="1" ht="51" x14ac:dyDescent="0.25">
      <c r="A23" s="31"/>
      <c r="B23" s="22" t="s">
        <v>52</v>
      </c>
      <c r="C23" s="23" t="s">
        <v>53</v>
      </c>
      <c r="D23" s="24" t="s">
        <v>54</v>
      </c>
      <c r="E23" s="23">
        <v>10</v>
      </c>
      <c r="F23" s="23" t="s">
        <v>21</v>
      </c>
      <c r="G23" s="24" t="s">
        <v>22</v>
      </c>
      <c r="H23" s="23">
        <f t="shared" si="1"/>
        <v>15</v>
      </c>
      <c r="I23" s="23">
        <v>2</v>
      </c>
      <c r="J23" s="39"/>
      <c r="K23" s="45">
        <f t="shared" si="0"/>
        <v>0</v>
      </c>
    </row>
    <row r="24" spans="1:11" s="14" customFormat="1" ht="153" x14ac:dyDescent="0.25">
      <c r="A24" s="31"/>
      <c r="B24" s="22"/>
      <c r="C24" s="23">
        <v>970240</v>
      </c>
      <c r="D24" s="27" t="s">
        <v>55</v>
      </c>
      <c r="E24" s="23">
        <v>5</v>
      </c>
      <c r="F24" s="23" t="s">
        <v>21</v>
      </c>
      <c r="G24" s="24" t="s">
        <v>22</v>
      </c>
      <c r="H24" s="23">
        <f t="shared" si="1"/>
        <v>15</v>
      </c>
      <c r="I24" s="23">
        <v>2</v>
      </c>
      <c r="J24" s="39"/>
      <c r="K24" s="45">
        <f t="shared" si="0"/>
        <v>0</v>
      </c>
    </row>
    <row r="25" spans="1:11" s="14" customFormat="1" ht="38.25" x14ac:dyDescent="0.25">
      <c r="A25" s="31"/>
      <c r="B25" s="22" t="s">
        <v>56</v>
      </c>
      <c r="C25" s="23" t="s">
        <v>57</v>
      </c>
      <c r="D25" s="24" t="s">
        <v>58</v>
      </c>
      <c r="E25" s="23">
        <v>40</v>
      </c>
      <c r="F25" s="23" t="s">
        <v>21</v>
      </c>
      <c r="G25" s="24" t="s">
        <v>22</v>
      </c>
      <c r="H25" s="23">
        <f t="shared" si="1"/>
        <v>15</v>
      </c>
      <c r="I25" s="23">
        <v>2</v>
      </c>
      <c r="J25" s="39"/>
      <c r="K25" s="45">
        <f t="shared" si="0"/>
        <v>0</v>
      </c>
    </row>
    <row r="26" spans="1:11" s="14" customFormat="1" ht="25.5" x14ac:dyDescent="0.25">
      <c r="A26" s="31"/>
      <c r="B26" s="22" t="s">
        <v>59</v>
      </c>
      <c r="C26" s="23" t="s">
        <v>60</v>
      </c>
      <c r="D26" s="24" t="s">
        <v>61</v>
      </c>
      <c r="E26" s="23">
        <v>40</v>
      </c>
      <c r="F26" s="23" t="s">
        <v>21</v>
      </c>
      <c r="G26" s="24" t="s">
        <v>22</v>
      </c>
      <c r="H26" s="23">
        <f t="shared" si="1"/>
        <v>15</v>
      </c>
      <c r="I26" s="23">
        <v>2</v>
      </c>
      <c r="J26" s="39"/>
      <c r="K26" s="45">
        <f t="shared" si="0"/>
        <v>0</v>
      </c>
    </row>
    <row r="27" spans="1:11" s="14" customFormat="1" ht="63.75" x14ac:dyDescent="0.25">
      <c r="A27" s="31"/>
      <c r="B27" s="22" t="s">
        <v>62</v>
      </c>
      <c r="C27" s="23" t="s">
        <v>63</v>
      </c>
      <c r="D27" s="24" t="s">
        <v>64</v>
      </c>
      <c r="E27" s="23">
        <v>55</v>
      </c>
      <c r="F27" s="23" t="s">
        <v>21</v>
      </c>
      <c r="G27" s="24" t="s">
        <v>22</v>
      </c>
      <c r="H27" s="23">
        <f t="shared" si="1"/>
        <v>15</v>
      </c>
      <c r="I27" s="23">
        <v>2</v>
      </c>
      <c r="J27" s="39"/>
      <c r="K27" s="45">
        <f t="shared" si="0"/>
        <v>0</v>
      </c>
    </row>
    <row r="28" spans="1:11" s="14" customFormat="1" ht="63.75" x14ac:dyDescent="0.25">
      <c r="A28" s="31"/>
      <c r="B28" s="22" t="s">
        <v>65</v>
      </c>
      <c r="C28" s="23" t="s">
        <v>66</v>
      </c>
      <c r="D28" s="24" t="s">
        <v>67</v>
      </c>
      <c r="E28" s="23">
        <v>95</v>
      </c>
      <c r="F28" s="23" t="s">
        <v>21</v>
      </c>
      <c r="G28" s="24" t="s">
        <v>22</v>
      </c>
      <c r="H28" s="23">
        <f t="shared" si="1"/>
        <v>15</v>
      </c>
      <c r="I28" s="23">
        <v>2</v>
      </c>
      <c r="J28" s="39"/>
      <c r="K28" s="45">
        <f t="shared" si="0"/>
        <v>0</v>
      </c>
    </row>
    <row r="29" spans="1:11" s="14" customFormat="1" ht="63.75" x14ac:dyDescent="0.25">
      <c r="A29" s="31"/>
      <c r="B29" s="22"/>
      <c r="C29" s="23">
        <v>800930</v>
      </c>
      <c r="D29" s="27" t="s">
        <v>68</v>
      </c>
      <c r="E29" s="23">
        <v>12</v>
      </c>
      <c r="F29" s="23" t="s">
        <v>21</v>
      </c>
      <c r="G29" s="24" t="s">
        <v>22</v>
      </c>
      <c r="H29" s="23">
        <f t="shared" si="1"/>
        <v>15</v>
      </c>
      <c r="I29" s="23">
        <v>2</v>
      </c>
      <c r="J29" s="39"/>
      <c r="K29" s="45">
        <f t="shared" si="0"/>
        <v>0</v>
      </c>
    </row>
    <row r="30" spans="1:11" s="14" customFormat="1" ht="18.75" x14ac:dyDescent="0.25">
      <c r="A30" s="33" t="s">
        <v>75</v>
      </c>
      <c r="B30" s="33"/>
      <c r="C30" s="57" t="s">
        <v>77</v>
      </c>
      <c r="D30" s="58"/>
      <c r="E30" s="58"/>
      <c r="F30" s="58"/>
      <c r="G30" s="58"/>
      <c r="H30" s="58"/>
      <c r="I30" s="58"/>
      <c r="J30" s="59"/>
      <c r="K30" s="46">
        <f>SUM(K12:K29)</f>
        <v>0</v>
      </c>
    </row>
    <row r="31" spans="1:11" s="14" customFormat="1" ht="75" x14ac:dyDescent="0.25">
      <c r="A31" s="31"/>
      <c r="B31" s="19" t="s">
        <v>76</v>
      </c>
      <c r="C31" s="28" t="s">
        <v>11</v>
      </c>
      <c r="D31" s="21" t="s">
        <v>7</v>
      </c>
      <c r="E31" s="21" t="s">
        <v>69</v>
      </c>
      <c r="F31" s="21" t="s">
        <v>13</v>
      </c>
      <c r="G31" s="20" t="s">
        <v>14</v>
      </c>
      <c r="H31" s="21" t="s">
        <v>15</v>
      </c>
      <c r="I31" s="21" t="s">
        <v>78</v>
      </c>
      <c r="J31" s="21" t="s">
        <v>16</v>
      </c>
      <c r="K31" s="36" t="s">
        <v>17</v>
      </c>
    </row>
    <row r="32" spans="1:11" s="14" customFormat="1" ht="25.5" x14ac:dyDescent="0.25">
      <c r="A32" s="31"/>
      <c r="B32" s="22" t="s">
        <v>18</v>
      </c>
      <c r="C32" s="23" t="s">
        <v>19</v>
      </c>
      <c r="D32" s="24" t="s">
        <v>20</v>
      </c>
      <c r="E32" s="26">
        <v>40</v>
      </c>
      <c r="F32" s="26" t="s">
        <v>70</v>
      </c>
      <c r="G32" s="24" t="s">
        <v>24</v>
      </c>
      <c r="H32" s="26">
        <v>12</v>
      </c>
      <c r="I32" s="23">
        <v>2</v>
      </c>
      <c r="J32" s="40"/>
      <c r="K32" s="45">
        <f>H32*I32*J32</f>
        <v>0</v>
      </c>
    </row>
    <row r="33" spans="1:11" s="14" customFormat="1" ht="89.25" x14ac:dyDescent="0.25">
      <c r="A33" s="31"/>
      <c r="B33" s="25" t="s">
        <v>25</v>
      </c>
      <c r="C33" s="23" t="s">
        <v>26</v>
      </c>
      <c r="D33" s="24" t="s">
        <v>27</v>
      </c>
      <c r="E33" s="26">
        <v>10</v>
      </c>
      <c r="F33" s="26" t="s">
        <v>70</v>
      </c>
      <c r="G33" s="24" t="s">
        <v>24</v>
      </c>
      <c r="H33" s="26">
        <v>12</v>
      </c>
      <c r="I33" s="23">
        <v>2</v>
      </c>
      <c r="J33" s="40"/>
      <c r="K33" s="45">
        <f t="shared" ref="K33:K48" si="2">H33*I33*J33</f>
        <v>0</v>
      </c>
    </row>
    <row r="34" spans="1:11" s="14" customFormat="1" ht="25.5" x14ac:dyDescent="0.25">
      <c r="A34" s="31"/>
      <c r="B34" s="25" t="s">
        <v>28</v>
      </c>
      <c r="C34" s="23">
        <v>500020</v>
      </c>
      <c r="D34" s="24" t="s">
        <v>29</v>
      </c>
      <c r="E34" s="26">
        <v>4</v>
      </c>
      <c r="F34" s="26" t="s">
        <v>70</v>
      </c>
      <c r="G34" s="24" t="s">
        <v>24</v>
      </c>
      <c r="H34" s="26">
        <v>12</v>
      </c>
      <c r="I34" s="23">
        <v>2</v>
      </c>
      <c r="J34" s="40"/>
      <c r="K34" s="45">
        <f t="shared" si="2"/>
        <v>0</v>
      </c>
    </row>
    <row r="35" spans="1:11" s="14" customFormat="1" ht="102" x14ac:dyDescent="0.25">
      <c r="A35" s="31"/>
      <c r="B35" s="25" t="s">
        <v>30</v>
      </c>
      <c r="C35" s="23" t="s">
        <v>31</v>
      </c>
      <c r="D35" s="24" t="s">
        <v>32</v>
      </c>
      <c r="E35" s="26">
        <v>10</v>
      </c>
      <c r="F35" s="26" t="s">
        <v>70</v>
      </c>
      <c r="G35" s="24" t="s">
        <v>24</v>
      </c>
      <c r="H35" s="26">
        <v>12</v>
      </c>
      <c r="I35" s="23">
        <v>2</v>
      </c>
      <c r="J35" s="40"/>
      <c r="K35" s="45">
        <f t="shared" si="2"/>
        <v>0</v>
      </c>
    </row>
    <row r="36" spans="1:11" s="14" customFormat="1" ht="63.75" x14ac:dyDescent="0.25">
      <c r="A36" s="31"/>
      <c r="B36" s="22" t="s">
        <v>33</v>
      </c>
      <c r="C36" s="23" t="s">
        <v>34</v>
      </c>
      <c r="D36" s="24" t="s">
        <v>35</v>
      </c>
      <c r="E36" s="26">
        <v>3</v>
      </c>
      <c r="F36" s="26" t="s">
        <v>70</v>
      </c>
      <c r="G36" s="24" t="s">
        <v>24</v>
      </c>
      <c r="H36" s="26">
        <v>12</v>
      </c>
      <c r="I36" s="23">
        <v>2</v>
      </c>
      <c r="J36" s="40"/>
      <c r="K36" s="45">
        <f t="shared" si="2"/>
        <v>0</v>
      </c>
    </row>
    <row r="37" spans="1:11" s="14" customFormat="1" ht="63.75" x14ac:dyDescent="0.25">
      <c r="A37" s="31"/>
      <c r="B37" s="25" t="s">
        <v>36</v>
      </c>
      <c r="C37" s="23" t="s">
        <v>37</v>
      </c>
      <c r="D37" s="24" t="s">
        <v>38</v>
      </c>
      <c r="E37" s="26">
        <v>4</v>
      </c>
      <c r="F37" s="26" t="s">
        <v>70</v>
      </c>
      <c r="G37" s="24" t="s">
        <v>24</v>
      </c>
      <c r="H37" s="26">
        <v>12</v>
      </c>
      <c r="I37" s="23">
        <v>2</v>
      </c>
      <c r="J37" s="40"/>
      <c r="K37" s="45">
        <f t="shared" si="2"/>
        <v>0</v>
      </c>
    </row>
    <row r="38" spans="1:11" s="14" customFormat="1" ht="76.5" x14ac:dyDescent="0.25">
      <c r="A38" s="31"/>
      <c r="B38" s="22" t="s">
        <v>41</v>
      </c>
      <c r="C38" s="23" t="s">
        <v>42</v>
      </c>
      <c r="D38" s="24" t="s">
        <v>43</v>
      </c>
      <c r="E38" s="26">
        <v>10</v>
      </c>
      <c r="F38" s="26" t="s">
        <v>70</v>
      </c>
      <c r="G38" s="24" t="s">
        <v>24</v>
      </c>
      <c r="H38" s="26">
        <v>12</v>
      </c>
      <c r="I38" s="23">
        <v>2</v>
      </c>
      <c r="J38" s="40"/>
      <c r="K38" s="45">
        <f t="shared" si="2"/>
        <v>0</v>
      </c>
    </row>
    <row r="39" spans="1:11" s="14" customFormat="1" ht="140.25" x14ac:dyDescent="0.25">
      <c r="A39" s="31"/>
      <c r="B39" s="22" t="s">
        <v>44</v>
      </c>
      <c r="C39" s="23" t="s">
        <v>45</v>
      </c>
      <c r="D39" s="24" t="s">
        <v>46</v>
      </c>
      <c r="E39" s="26">
        <v>28</v>
      </c>
      <c r="F39" s="26" t="s">
        <v>70</v>
      </c>
      <c r="G39" s="24" t="s">
        <v>24</v>
      </c>
      <c r="H39" s="26">
        <v>12</v>
      </c>
      <c r="I39" s="23">
        <v>2</v>
      </c>
      <c r="J39" s="40"/>
      <c r="K39" s="45">
        <f t="shared" si="2"/>
        <v>0</v>
      </c>
    </row>
    <row r="40" spans="1:11" s="14" customFormat="1" ht="102" x14ac:dyDescent="0.25">
      <c r="A40" s="31"/>
      <c r="B40" s="22"/>
      <c r="C40" s="23" t="s">
        <v>47</v>
      </c>
      <c r="D40" s="24" t="s">
        <v>48</v>
      </c>
      <c r="E40" s="26">
        <v>12</v>
      </c>
      <c r="F40" s="26" t="s">
        <v>70</v>
      </c>
      <c r="G40" s="24" t="s">
        <v>24</v>
      </c>
      <c r="H40" s="26">
        <v>12</v>
      </c>
      <c r="I40" s="23">
        <v>2</v>
      </c>
      <c r="J40" s="40"/>
      <c r="K40" s="45">
        <f t="shared" si="2"/>
        <v>0</v>
      </c>
    </row>
    <row r="41" spans="1:11" s="14" customFormat="1" ht="63.75" x14ac:dyDescent="0.25">
      <c r="A41" s="31"/>
      <c r="B41" s="22" t="s">
        <v>49</v>
      </c>
      <c r="C41" s="23" t="s">
        <v>50</v>
      </c>
      <c r="D41" s="24" t="s">
        <v>51</v>
      </c>
      <c r="E41" s="26">
        <v>8</v>
      </c>
      <c r="F41" s="26" t="s">
        <v>70</v>
      </c>
      <c r="G41" s="24" t="s">
        <v>24</v>
      </c>
      <c r="H41" s="26">
        <v>12</v>
      </c>
      <c r="I41" s="23">
        <v>2</v>
      </c>
      <c r="J41" s="40"/>
      <c r="K41" s="45">
        <f t="shared" si="2"/>
        <v>0</v>
      </c>
    </row>
    <row r="42" spans="1:11" s="14" customFormat="1" ht="51" x14ac:dyDescent="0.25">
      <c r="A42" s="31"/>
      <c r="B42" s="22" t="s">
        <v>52</v>
      </c>
      <c r="C42" s="23" t="s">
        <v>53</v>
      </c>
      <c r="D42" s="24" t="s">
        <v>54</v>
      </c>
      <c r="E42" s="26">
        <v>6</v>
      </c>
      <c r="F42" s="26" t="s">
        <v>70</v>
      </c>
      <c r="G42" s="24" t="s">
        <v>24</v>
      </c>
      <c r="H42" s="26">
        <v>12</v>
      </c>
      <c r="I42" s="23">
        <v>2</v>
      </c>
      <c r="J42" s="40"/>
      <c r="K42" s="45">
        <f t="shared" si="2"/>
        <v>0</v>
      </c>
    </row>
    <row r="43" spans="1:11" s="14" customFormat="1" ht="153" x14ac:dyDescent="0.25">
      <c r="A43" s="31"/>
      <c r="B43" s="22"/>
      <c r="C43" s="23">
        <v>970240</v>
      </c>
      <c r="D43" s="27" t="s">
        <v>55</v>
      </c>
      <c r="E43" s="26">
        <v>3</v>
      </c>
      <c r="F43" s="26" t="s">
        <v>70</v>
      </c>
      <c r="G43" s="24" t="s">
        <v>24</v>
      </c>
      <c r="H43" s="26">
        <v>12</v>
      </c>
      <c r="I43" s="23">
        <v>2</v>
      </c>
      <c r="J43" s="40"/>
      <c r="K43" s="45">
        <f t="shared" si="2"/>
        <v>0</v>
      </c>
    </row>
    <row r="44" spans="1:11" s="14" customFormat="1" ht="38.25" x14ac:dyDescent="0.25">
      <c r="A44" s="31"/>
      <c r="B44" s="22" t="s">
        <v>56</v>
      </c>
      <c r="C44" s="23" t="s">
        <v>57</v>
      </c>
      <c r="D44" s="24" t="s">
        <v>58</v>
      </c>
      <c r="E44" s="26">
        <v>13</v>
      </c>
      <c r="F44" s="26" t="s">
        <v>70</v>
      </c>
      <c r="G44" s="24" t="s">
        <v>24</v>
      </c>
      <c r="H44" s="26">
        <v>12</v>
      </c>
      <c r="I44" s="23">
        <v>2</v>
      </c>
      <c r="J44" s="40"/>
      <c r="K44" s="45">
        <f t="shared" si="2"/>
        <v>0</v>
      </c>
    </row>
    <row r="45" spans="1:11" s="14" customFormat="1" ht="25.5" x14ac:dyDescent="0.25">
      <c r="A45" s="31"/>
      <c r="B45" s="22" t="s">
        <v>59</v>
      </c>
      <c r="C45" s="23" t="s">
        <v>60</v>
      </c>
      <c r="D45" s="24" t="s">
        <v>61</v>
      </c>
      <c r="E45" s="26">
        <v>15</v>
      </c>
      <c r="F45" s="26" t="s">
        <v>70</v>
      </c>
      <c r="G45" s="24" t="s">
        <v>24</v>
      </c>
      <c r="H45" s="26">
        <v>12</v>
      </c>
      <c r="I45" s="23">
        <v>2</v>
      </c>
      <c r="J45" s="40"/>
      <c r="K45" s="45">
        <f t="shared" si="2"/>
        <v>0</v>
      </c>
    </row>
    <row r="46" spans="1:11" s="14" customFormat="1" ht="63.75" x14ac:dyDescent="0.25">
      <c r="A46" s="31"/>
      <c r="B46" s="22" t="s">
        <v>62</v>
      </c>
      <c r="C46" s="23" t="s">
        <v>63</v>
      </c>
      <c r="D46" s="24" t="s">
        <v>64</v>
      </c>
      <c r="E46" s="26">
        <v>7</v>
      </c>
      <c r="F46" s="26" t="s">
        <v>70</v>
      </c>
      <c r="G46" s="24" t="s">
        <v>24</v>
      </c>
      <c r="H46" s="26">
        <v>12</v>
      </c>
      <c r="I46" s="23">
        <v>2</v>
      </c>
      <c r="J46" s="40"/>
      <c r="K46" s="45">
        <f t="shared" si="2"/>
        <v>0</v>
      </c>
    </row>
    <row r="47" spans="1:11" s="14" customFormat="1" ht="63.75" x14ac:dyDescent="0.25">
      <c r="A47" s="31"/>
      <c r="B47" s="22" t="s">
        <v>65</v>
      </c>
      <c r="C47" s="23" t="s">
        <v>66</v>
      </c>
      <c r="D47" s="24" t="s">
        <v>67</v>
      </c>
      <c r="E47" s="26">
        <v>19</v>
      </c>
      <c r="F47" s="26" t="s">
        <v>70</v>
      </c>
      <c r="G47" s="24" t="s">
        <v>24</v>
      </c>
      <c r="H47" s="26">
        <v>12</v>
      </c>
      <c r="I47" s="23">
        <v>2</v>
      </c>
      <c r="J47" s="40"/>
      <c r="K47" s="45">
        <f t="shared" si="2"/>
        <v>0</v>
      </c>
    </row>
    <row r="48" spans="1:11" s="14" customFormat="1" ht="63.75" x14ac:dyDescent="0.25">
      <c r="A48" s="31"/>
      <c r="B48" s="22"/>
      <c r="C48" s="23">
        <v>800930</v>
      </c>
      <c r="D48" s="27" t="s">
        <v>68</v>
      </c>
      <c r="E48" s="26">
        <v>2</v>
      </c>
      <c r="F48" s="26" t="s">
        <v>70</v>
      </c>
      <c r="G48" s="24" t="s">
        <v>24</v>
      </c>
      <c r="H48" s="26">
        <v>12</v>
      </c>
      <c r="I48" s="23">
        <v>2</v>
      </c>
      <c r="J48" s="40"/>
      <c r="K48" s="45">
        <f t="shared" si="2"/>
        <v>0</v>
      </c>
    </row>
    <row r="49" spans="1:11" s="14" customFormat="1" ht="18.75" x14ac:dyDescent="0.25">
      <c r="A49" s="33" t="s">
        <v>71</v>
      </c>
      <c r="B49" s="33"/>
      <c r="C49" s="57" t="s">
        <v>77</v>
      </c>
      <c r="D49" s="58"/>
      <c r="E49" s="58"/>
      <c r="F49" s="58"/>
      <c r="G49" s="58"/>
      <c r="H49" s="58"/>
      <c r="I49" s="58"/>
      <c r="J49" s="59"/>
      <c r="K49" s="46">
        <f>SUM(K32:K48)</f>
        <v>0</v>
      </c>
    </row>
    <row r="50" spans="1:11" s="14" customFormat="1" ht="90" x14ac:dyDescent="0.25">
      <c r="A50" s="31"/>
      <c r="B50" s="36" t="s">
        <v>71</v>
      </c>
      <c r="C50" s="36"/>
      <c r="D50" s="36"/>
      <c r="E50" s="36"/>
      <c r="F50" s="36"/>
      <c r="G50" s="20" t="s">
        <v>14</v>
      </c>
      <c r="H50" s="21" t="s">
        <v>79</v>
      </c>
      <c r="I50" s="21" t="s">
        <v>78</v>
      </c>
      <c r="J50" s="21" t="s">
        <v>16</v>
      </c>
      <c r="K50" s="36" t="s">
        <v>17</v>
      </c>
    </row>
    <row r="51" spans="1:11" s="14" customFormat="1" ht="25.5" x14ac:dyDescent="0.25">
      <c r="A51" s="31"/>
      <c r="B51" s="37" t="s">
        <v>72</v>
      </c>
      <c r="C51" s="37"/>
      <c r="D51" s="37" t="s">
        <v>80</v>
      </c>
      <c r="E51" s="37"/>
      <c r="F51" s="37"/>
      <c r="G51" s="24" t="s">
        <v>24</v>
      </c>
      <c r="H51" s="26">
        <v>60</v>
      </c>
      <c r="I51" s="26">
        <v>2</v>
      </c>
      <c r="J51" s="40"/>
      <c r="K51" s="45">
        <f t="shared" ref="K51:K53" si="3">H51*I51*J51</f>
        <v>0</v>
      </c>
    </row>
    <row r="52" spans="1:11" s="14" customFormat="1" ht="25.5" x14ac:dyDescent="0.25">
      <c r="A52" s="31"/>
      <c r="B52" s="37" t="s">
        <v>73</v>
      </c>
      <c r="C52" s="37"/>
      <c r="D52" s="37" t="s">
        <v>80</v>
      </c>
      <c r="E52" s="37"/>
      <c r="F52" s="37"/>
      <c r="G52" s="24" t="s">
        <v>24</v>
      </c>
      <c r="H52" s="26">
        <v>20</v>
      </c>
      <c r="I52" s="26">
        <v>2</v>
      </c>
      <c r="J52" s="40"/>
      <c r="K52" s="45">
        <f t="shared" si="3"/>
        <v>0</v>
      </c>
    </row>
    <row r="53" spans="1:11" s="14" customFormat="1" ht="25.5" x14ac:dyDescent="0.25">
      <c r="A53" s="31"/>
      <c r="B53" s="38" t="s">
        <v>74</v>
      </c>
      <c r="C53" s="38"/>
      <c r="D53" s="37" t="s">
        <v>80</v>
      </c>
      <c r="E53" s="38"/>
      <c r="F53" s="38"/>
      <c r="G53" s="24" t="s">
        <v>24</v>
      </c>
      <c r="H53" s="26">
        <v>80</v>
      </c>
      <c r="I53" s="26">
        <v>2</v>
      </c>
      <c r="J53" s="40"/>
      <c r="K53" s="45">
        <f t="shared" si="3"/>
        <v>0</v>
      </c>
    </row>
    <row r="54" spans="1:11" s="14" customFormat="1" ht="18.75" x14ac:dyDescent="0.25">
      <c r="A54" s="34"/>
      <c r="B54" s="35"/>
      <c r="C54" s="57" t="s">
        <v>77</v>
      </c>
      <c r="D54" s="58"/>
      <c r="E54" s="58"/>
      <c r="F54" s="58"/>
      <c r="G54" s="58"/>
      <c r="H54" s="58"/>
      <c r="I54" s="58"/>
      <c r="J54" s="59"/>
      <c r="K54" s="46">
        <f>SUM(K51:K53)</f>
        <v>0</v>
      </c>
    </row>
    <row r="55" spans="1:11" s="14" customFormat="1" x14ac:dyDescent="0.25">
      <c r="A55" s="15"/>
      <c r="K55" s="47"/>
    </row>
    <row r="56" spans="1:11" s="14" customFormat="1" ht="15.75" thickBot="1" x14ac:dyDescent="0.3">
      <c r="A56" s="15"/>
      <c r="J56" s="16"/>
      <c r="K56" s="47"/>
    </row>
    <row r="57" spans="1:11" s="14" customFormat="1" ht="15.75" thickBot="1" x14ac:dyDescent="0.3">
      <c r="A57" s="15"/>
      <c r="H57" s="54" t="s">
        <v>8</v>
      </c>
      <c r="I57" s="55"/>
      <c r="K57" s="48">
        <f>K54+K49+K30</f>
        <v>0</v>
      </c>
    </row>
    <row r="58" spans="1:11" s="14" customFormat="1" x14ac:dyDescent="0.25">
      <c r="A58" s="15"/>
      <c r="J58" s="16"/>
      <c r="K58" s="47"/>
    </row>
    <row r="59" spans="1:11" s="14" customFormat="1" x14ac:dyDescent="0.25">
      <c r="A59" s="15"/>
      <c r="J59" s="16"/>
      <c r="K59" s="47"/>
    </row>
    <row r="60" spans="1:11" s="14" customFormat="1" x14ac:dyDescent="0.25">
      <c r="A60" s="15"/>
      <c r="J60" s="16"/>
      <c r="K60" s="47"/>
    </row>
    <row r="61" spans="1:11" s="14" customFormat="1" x14ac:dyDescent="0.25">
      <c r="A61" s="15"/>
      <c r="J61" s="16"/>
      <c r="K61" s="47"/>
    </row>
    <row r="62" spans="1:11" s="14" customFormat="1" x14ac:dyDescent="0.25">
      <c r="A62" s="15"/>
      <c r="J62" s="16"/>
      <c r="K62" s="47"/>
    </row>
    <row r="63" spans="1:11" s="14" customFormat="1" x14ac:dyDescent="0.25">
      <c r="A63" s="15"/>
      <c r="J63" s="16"/>
      <c r="K63" s="47"/>
    </row>
    <row r="64" spans="1:11" s="14" customFormat="1" x14ac:dyDescent="0.25">
      <c r="A64" s="15"/>
      <c r="J64" s="16"/>
      <c r="K64" s="47"/>
    </row>
    <row r="65" spans="1:11" s="14" customFormat="1" x14ac:dyDescent="0.25">
      <c r="A65" s="15"/>
      <c r="J65" s="16"/>
      <c r="K65" s="47"/>
    </row>
    <row r="66" spans="1:11" s="14" customFormat="1" x14ac:dyDescent="0.25">
      <c r="A66" s="15"/>
      <c r="J66" s="16"/>
      <c r="K66" s="47"/>
    </row>
    <row r="67" spans="1:11" s="14" customFormat="1" x14ac:dyDescent="0.25">
      <c r="A67" s="15"/>
      <c r="J67" s="16"/>
      <c r="K67" s="47"/>
    </row>
    <row r="68" spans="1:11" s="14" customFormat="1" x14ac:dyDescent="0.25">
      <c r="A68" s="15"/>
      <c r="J68" s="16"/>
      <c r="K68" s="47"/>
    </row>
    <row r="69" spans="1:11" s="14" customFormat="1" x14ac:dyDescent="0.25">
      <c r="A69" s="15"/>
      <c r="J69" s="16"/>
      <c r="K69" s="47"/>
    </row>
    <row r="70" spans="1:11" s="14" customFormat="1" x14ac:dyDescent="0.25">
      <c r="A70" s="15"/>
      <c r="J70" s="16"/>
      <c r="K70" s="47"/>
    </row>
    <row r="71" spans="1:11" s="14" customFormat="1" x14ac:dyDescent="0.25">
      <c r="A71" s="15"/>
      <c r="J71" s="16"/>
      <c r="K71" s="47"/>
    </row>
    <row r="72" spans="1:11" s="14" customFormat="1" x14ac:dyDescent="0.25">
      <c r="A72" s="15"/>
      <c r="J72" s="16"/>
      <c r="K72" s="47"/>
    </row>
    <row r="73" spans="1:11" s="14" customFormat="1" x14ac:dyDescent="0.25">
      <c r="A73" s="15"/>
      <c r="J73" s="16"/>
      <c r="K73" s="47"/>
    </row>
    <row r="74" spans="1:11" s="14" customFormat="1" x14ac:dyDescent="0.25">
      <c r="A74" s="15"/>
      <c r="J74" s="16"/>
      <c r="K74" s="47"/>
    </row>
    <row r="75" spans="1:11" s="14" customFormat="1" x14ac:dyDescent="0.25">
      <c r="A75" s="15"/>
      <c r="J75" s="16"/>
      <c r="K75" s="47"/>
    </row>
    <row r="76" spans="1:11" s="14" customFormat="1" x14ac:dyDescent="0.25">
      <c r="A76" s="15"/>
      <c r="J76" s="16"/>
      <c r="K76" s="47"/>
    </row>
    <row r="77" spans="1:11" s="14" customFormat="1" x14ac:dyDescent="0.25">
      <c r="A77" s="15"/>
      <c r="J77" s="16"/>
      <c r="K77" s="47"/>
    </row>
    <row r="78" spans="1:11" s="14" customFormat="1" x14ac:dyDescent="0.25">
      <c r="A78" s="15"/>
      <c r="J78" s="16"/>
      <c r="K78" s="47"/>
    </row>
    <row r="79" spans="1:11" s="14" customFormat="1" x14ac:dyDescent="0.25">
      <c r="A79" s="15"/>
      <c r="J79" s="16"/>
      <c r="K79" s="47"/>
    </row>
    <row r="80" spans="1:11" s="14" customFormat="1" x14ac:dyDescent="0.25">
      <c r="A80" s="15"/>
      <c r="J80" s="16"/>
      <c r="K80" s="47"/>
    </row>
    <row r="81" spans="1:11" s="14" customFormat="1" x14ac:dyDescent="0.25">
      <c r="A81" s="15"/>
      <c r="J81" s="16"/>
      <c r="K81" s="47"/>
    </row>
    <row r="82" spans="1:11" s="14" customFormat="1" x14ac:dyDescent="0.25">
      <c r="A82" s="15"/>
      <c r="J82" s="16"/>
      <c r="K82" s="47"/>
    </row>
    <row r="83" spans="1:11" s="14" customFormat="1" x14ac:dyDescent="0.25">
      <c r="A83" s="15"/>
      <c r="J83" s="16"/>
      <c r="K83" s="47"/>
    </row>
    <row r="84" spans="1:11" s="14" customFormat="1" x14ac:dyDescent="0.25">
      <c r="A84" s="15"/>
      <c r="J84" s="16"/>
      <c r="K84" s="47"/>
    </row>
    <row r="85" spans="1:11" s="14" customFormat="1" x14ac:dyDescent="0.25">
      <c r="A85" s="15"/>
      <c r="J85" s="16"/>
      <c r="K85" s="47"/>
    </row>
    <row r="86" spans="1:11" s="14" customFormat="1" x14ac:dyDescent="0.25">
      <c r="A86" s="15"/>
      <c r="J86" s="16"/>
      <c r="K86" s="47"/>
    </row>
  </sheetData>
  <mergeCells count="9">
    <mergeCell ref="H57:I57"/>
    <mergeCell ref="A10:K10"/>
    <mergeCell ref="C30:J30"/>
    <mergeCell ref="C49:J49"/>
    <mergeCell ref="E2:G2"/>
    <mergeCell ref="E4:G4"/>
    <mergeCell ref="E8:K8"/>
    <mergeCell ref="E6:G6"/>
    <mergeCell ref="C54:J54"/>
  </mergeCells>
  <pageMargins left="0.70866141732283516" right="0.70866141732283516" top="0.74803149606299213" bottom="0.74803149606299213" header="0.31496062992126012" footer="0.31496062992126012"/>
  <pageSetup paperSize="9" scale="60" fitToWidth="0" fitToHeight="0" orientation="landscape" r:id="rId1"/>
  <headerFooter>
    <oddHeader xml:space="preserve">&amp;LALL. D - OFFERTA ECONOMICA&amp;CINDAGINE DI MERCATO FINALIZZATA ALL’AFFIDAMENTO DIRETTO DEL SERVIZIO DI DISINFESTAZIONE E DERATTIZZAZIONE
ID SINTEL  188640246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 ECONOMICA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Pierobon</dc:creator>
  <cp:lastModifiedBy>Sergio Rossi</cp:lastModifiedBy>
  <cp:lastPrinted>2024-04-18T09:55:19Z</cp:lastPrinted>
  <dcterms:created xsi:type="dcterms:W3CDTF">2023-05-30T06:43:47Z</dcterms:created>
  <dcterms:modified xsi:type="dcterms:W3CDTF">2024-08-22T10:54:39Z</dcterms:modified>
</cp:coreProperties>
</file>